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35" windowHeight="12705" activeTab="0"/>
  </bookViews>
  <sheets>
    <sheet name="Gasverbrauch VN" sheetId="1" r:id="rId1"/>
  </sheets>
  <externalReferences>
    <externalReference r:id="rId4"/>
  </externalReferences>
  <definedNames>
    <definedName name="_xlfn.IFERROR" hidden="1">#NAME?</definedName>
    <definedName name="Gebiet">'[1]Daten'!$A$1:$D$10</definedName>
  </definedNames>
  <calcPr fullCalcOnLoad="1"/>
</workbook>
</file>

<file path=xl/sharedStrings.xml><?xml version="1.0" encoding="utf-8"?>
<sst xmlns="http://schemas.openxmlformats.org/spreadsheetml/2006/main" count="25" uniqueCount="21">
  <si>
    <t>messtechnik@stadtwerke-sindelfingen.de</t>
  </si>
  <si>
    <t>07031 - 6116 204</t>
  </si>
  <si>
    <t>Bereich  Zählertechnik</t>
  </si>
  <si>
    <t>Wenn Sie  Fragen zum Ablesen der Messgeräte haben, wenden Sie sich bitte an unsere Zählerabteilung:</t>
  </si>
  <si>
    <t>https://www.stadtwerke-sindelfingen.de/unternehmen/netze/gasnetz/netzbeschreibung/</t>
  </si>
  <si>
    <t>Brennwerte unter:</t>
  </si>
  <si>
    <t>kWh</t>
  </si>
  <si>
    <t>Verbrauch thermische Energie</t>
  </si>
  <si>
    <t>Link zu den Brennwerten siehe unten</t>
  </si>
  <si>
    <t xml:space="preserve">Abrechnungsbrennwert in kWh/m³  </t>
  </si>
  <si>
    <t>m³</t>
  </si>
  <si>
    <t>VN</t>
  </si>
  <si>
    <t>Verbrauch</t>
  </si>
  <si>
    <t>Zählerstand Normvolumen Vn am Mengenumwerter</t>
  </si>
  <si>
    <t>Tage</t>
  </si>
  <si>
    <t>Zeitraum</t>
  </si>
  <si>
    <t>Energiemengenermittlung</t>
  </si>
  <si>
    <t>Bis</t>
  </si>
  <si>
    <t>Von</t>
  </si>
  <si>
    <t>Mit diesem Energieberechnungstool können Sie durch Eingabe der Zählerstände und des Brennwertes 
für den jeweiligen Zeitraum die verbrauchte Energie ermitteln.</t>
  </si>
  <si>
    <t>Energiemengenermittlung für Kunden mit Mengenumwerter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</si>
</sst>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  <numFmt numFmtId="165" formatCode="dd/mm/yy;@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21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2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1" fillId="30" borderId="4" applyNumberFormat="0" applyFont="0" applyAlignment="0" applyProtection="0"/>
    <xf numFmtId="9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47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8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38" fillId="0" borderId="14" xfId="0" applyFont="1" applyBorder="1" applyAlignment="1" applyProtection="1">
      <alignment/>
      <protection hidden="1"/>
    </xf>
    <xf numFmtId="164" fontId="0" fillId="33" borderId="0" xfId="0" applyNumberForma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33" borderId="0" xfId="0" applyFill="1" applyBorder="1" applyAlignment="1" applyProtection="1">
      <alignment/>
      <protection locked="0"/>
    </xf>
    <xf numFmtId="14" fontId="0" fillId="33" borderId="0" xfId="0" applyNumberFormat="1" applyFill="1" applyBorder="1" applyAlignment="1" applyProtection="1">
      <alignment/>
      <protection locked="0"/>
    </xf>
    <xf numFmtId="165" fontId="0" fillId="0" borderId="0" xfId="0" applyNumberFormat="1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left" wrapText="1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28575</xdr:rowOff>
    </xdr:from>
    <xdr:to>
      <xdr:col>5</xdr:col>
      <xdr:colOff>723900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8575"/>
          <a:ext cx="3009900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rs.haustein\AppData\Local\Microsoft\Windows\INetCache\Content.Outlook\BAC383FW\Berechnungtool_G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verbrauch VB"/>
      <sheetName val="Daten"/>
    </sheetNames>
    <sheetDataSet>
      <sheetData sheetId="1">
        <row r="1">
          <cell r="A1">
            <v>1</v>
          </cell>
          <cell r="B1" t="str">
            <v>Bitte Versorgungszone und Druck auswählen</v>
          </cell>
        </row>
        <row r="2">
          <cell r="A2">
            <v>2</v>
          </cell>
          <cell r="B2" t="str">
            <v>Sindelfingen / Maichingen     22 mBar</v>
          </cell>
          <cell r="C2" t="str">
            <v>22 mBar</v>
          </cell>
          <cell r="D2">
            <v>0.919</v>
          </cell>
        </row>
        <row r="3">
          <cell r="A3">
            <v>3</v>
          </cell>
          <cell r="B3" t="str">
            <v>Sindelfingen / Maichingen     23 mBar</v>
          </cell>
          <cell r="C3" t="str">
            <v>23 mBar</v>
          </cell>
          <cell r="D3">
            <v>0.9199</v>
          </cell>
        </row>
        <row r="4">
          <cell r="A4">
            <v>4</v>
          </cell>
          <cell r="B4" t="str">
            <v>Sindelfingen  / Maichingen    50 mBar</v>
          </cell>
          <cell r="C4" t="str">
            <v>50 mBar</v>
          </cell>
          <cell r="D4">
            <v>0.9452</v>
          </cell>
        </row>
        <row r="5">
          <cell r="A5">
            <v>5</v>
          </cell>
          <cell r="B5" t="str">
            <v>Sindelfingen  / Maichingen    90 mBar</v>
          </cell>
          <cell r="C5" t="str">
            <v>90 mBar</v>
          </cell>
          <cell r="D5">
            <v>0.9826</v>
          </cell>
        </row>
        <row r="6">
          <cell r="A6">
            <v>6</v>
          </cell>
          <cell r="B6" t="str">
            <v>Darmsheim / Grafenau          22 mBar</v>
          </cell>
          <cell r="C6" t="str">
            <v>22 mBAr</v>
          </cell>
          <cell r="D6">
            <v>0.9216</v>
          </cell>
        </row>
        <row r="7">
          <cell r="A7">
            <v>7</v>
          </cell>
          <cell r="B7" t="str">
            <v>Darmsheim / Grafenau          23 mBar</v>
          </cell>
          <cell r="C7" t="str">
            <v>23 mBar</v>
          </cell>
          <cell r="D7">
            <v>0.9225</v>
          </cell>
        </row>
        <row r="8">
          <cell r="A8">
            <v>8</v>
          </cell>
          <cell r="B8" t="str">
            <v>Darmsheim / Grafenau          50 mBar</v>
          </cell>
          <cell r="C8" t="str">
            <v>50 mBar</v>
          </cell>
          <cell r="D8">
            <v>0.9478</v>
          </cell>
        </row>
        <row r="9">
          <cell r="A9">
            <v>9</v>
          </cell>
          <cell r="B9" t="str">
            <v>Darmsheim / Grafenau          90 mBar</v>
          </cell>
          <cell r="C9" t="str">
            <v>90 mBar</v>
          </cell>
          <cell r="D9">
            <v>0.9852</v>
          </cell>
        </row>
        <row r="10">
          <cell r="A10">
            <v>10</v>
          </cell>
          <cell r="B10" t="str">
            <v>Anderer Druck </v>
          </cell>
          <cell r="D10" t="str">
            <v>Bitte beim Versorger nachfragen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sstechnik@stadtwerke-sindelfingen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K36"/>
  <sheetViews>
    <sheetView showGridLines="0" showRowColHeaders="0" tabSelected="1" zoomScalePageLayoutView="0" workbookViewId="0" topLeftCell="A1">
      <selection activeCell="A10" sqref="A10"/>
    </sheetView>
  </sheetViews>
  <sheetFormatPr defaultColWidth="11.421875" defaultRowHeight="12.75"/>
  <cols>
    <col min="1" max="16384" width="11.421875" style="1" customWidth="1"/>
  </cols>
  <sheetData>
    <row r="8" ht="15">
      <c r="C8" s="25" t="s">
        <v>20</v>
      </c>
    </row>
    <row r="11" spans="3:11" ht="28.5" customHeight="1">
      <c r="C11" s="26" t="s">
        <v>19</v>
      </c>
      <c r="D11" s="26"/>
      <c r="E11" s="26"/>
      <c r="F11" s="26"/>
      <c r="G11" s="26"/>
      <c r="H11" s="26"/>
      <c r="I11" s="26"/>
      <c r="J11" s="26"/>
      <c r="K11" s="26"/>
    </row>
    <row r="12" ht="12.75">
      <c r="C12" s="3"/>
    </row>
    <row r="13" ht="13.5" thickBot="1"/>
    <row r="14" spans="3:10" ht="12.75">
      <c r="C14" s="24"/>
      <c r="D14" s="22"/>
      <c r="E14" s="22"/>
      <c r="F14" s="22"/>
      <c r="G14" s="23" t="s">
        <v>18</v>
      </c>
      <c r="H14" s="23" t="s">
        <v>17</v>
      </c>
      <c r="I14" s="22"/>
      <c r="J14" s="21"/>
    </row>
    <row r="15" spans="3:10" ht="12.75">
      <c r="C15" s="16" t="s">
        <v>16</v>
      </c>
      <c r="D15" s="4"/>
      <c r="E15" s="4"/>
      <c r="F15" s="6" t="s">
        <v>15</v>
      </c>
      <c r="G15" s="20">
        <f>G17</f>
        <v>44197</v>
      </c>
      <c r="H15" s="20">
        <f>G18</f>
        <v>44227</v>
      </c>
      <c r="I15" s="4">
        <f>(H15-G15)+1</f>
        <v>31</v>
      </c>
      <c r="J15" s="10" t="s">
        <v>14</v>
      </c>
    </row>
    <row r="16" spans="3:10" ht="12.75">
      <c r="C16" s="16"/>
      <c r="D16" s="4"/>
      <c r="E16" s="4"/>
      <c r="F16" s="4"/>
      <c r="G16" s="4"/>
      <c r="H16" s="4"/>
      <c r="I16" s="4"/>
      <c r="J16" s="13"/>
    </row>
    <row r="17" spans="3:10" ht="12.75">
      <c r="C17" s="16" t="s">
        <v>13</v>
      </c>
      <c r="D17" s="4"/>
      <c r="E17" s="4"/>
      <c r="F17" s="4"/>
      <c r="G17" s="19">
        <v>44197</v>
      </c>
      <c r="H17" s="17" t="s">
        <v>11</v>
      </c>
      <c r="I17" s="18">
        <v>235456</v>
      </c>
      <c r="J17" s="13" t="s">
        <v>10</v>
      </c>
    </row>
    <row r="18" spans="3:10" ht="12.75">
      <c r="C18" s="16"/>
      <c r="D18" s="4"/>
      <c r="E18" s="4"/>
      <c r="F18" s="4"/>
      <c r="G18" s="19">
        <v>44227</v>
      </c>
      <c r="H18" s="17" t="s">
        <v>11</v>
      </c>
      <c r="I18" s="18">
        <v>240896</v>
      </c>
      <c r="J18" s="13" t="s">
        <v>10</v>
      </c>
    </row>
    <row r="19" spans="3:10" ht="12.75">
      <c r="C19" s="16"/>
      <c r="D19" s="4"/>
      <c r="E19" s="4"/>
      <c r="F19" s="4"/>
      <c r="G19" s="4"/>
      <c r="H19" s="4"/>
      <c r="I19" s="4"/>
      <c r="J19" s="13"/>
    </row>
    <row r="20" spans="3:10" ht="12.75">
      <c r="C20" s="16"/>
      <c r="D20" s="4"/>
      <c r="E20" s="4"/>
      <c r="F20" s="4"/>
      <c r="G20" s="4"/>
      <c r="H20" s="4"/>
      <c r="I20" s="4"/>
      <c r="J20" s="13"/>
    </row>
    <row r="21" spans="3:10" ht="12.75">
      <c r="C21" s="16"/>
      <c r="D21" s="4"/>
      <c r="E21" s="4"/>
      <c r="F21" s="4"/>
      <c r="G21" s="4" t="s">
        <v>12</v>
      </c>
      <c r="H21" s="17" t="s">
        <v>11</v>
      </c>
      <c r="I21" s="4">
        <f>I18-I17</f>
        <v>5440</v>
      </c>
      <c r="J21" s="13" t="s">
        <v>10</v>
      </c>
    </row>
    <row r="22" spans="3:10" ht="12.75">
      <c r="C22" s="16"/>
      <c r="D22" s="4"/>
      <c r="E22" s="4"/>
      <c r="F22" s="4"/>
      <c r="G22" s="4"/>
      <c r="H22" s="4"/>
      <c r="I22" s="4"/>
      <c r="J22" s="13"/>
    </row>
    <row r="23" spans="3:10" ht="12.75">
      <c r="C23" s="16" t="s">
        <v>9</v>
      </c>
      <c r="D23" s="4"/>
      <c r="E23" s="4"/>
      <c r="F23" s="4"/>
      <c r="G23" s="4"/>
      <c r="H23" s="4"/>
      <c r="I23" s="15">
        <v>11.236</v>
      </c>
      <c r="J23" s="13"/>
    </row>
    <row r="24" spans="3:10" ht="12.75">
      <c r="C24" s="14" t="s">
        <v>8</v>
      </c>
      <c r="D24" s="4"/>
      <c r="E24" s="4"/>
      <c r="F24" s="4"/>
      <c r="G24" s="4"/>
      <c r="H24" s="4"/>
      <c r="I24" s="4"/>
      <c r="J24" s="13"/>
    </row>
    <row r="25" spans="3:10" ht="12.75">
      <c r="C25" s="14"/>
      <c r="D25" s="4"/>
      <c r="E25" s="4"/>
      <c r="F25" s="4"/>
      <c r="G25" s="4"/>
      <c r="H25" s="4"/>
      <c r="I25" s="4"/>
      <c r="J25" s="13"/>
    </row>
    <row r="26" spans="3:10" ht="12.75">
      <c r="C26" s="12" t="s">
        <v>7</v>
      </c>
      <c r="D26" s="4"/>
      <c r="E26" s="4"/>
      <c r="F26" s="4"/>
      <c r="G26" s="4"/>
      <c r="H26" s="4"/>
      <c r="I26" s="11">
        <f>I21*I23</f>
        <v>61123.840000000004</v>
      </c>
      <c r="J26" s="10" t="s">
        <v>6</v>
      </c>
    </row>
    <row r="27" spans="3:10" ht="13.5" thickBot="1">
      <c r="C27" s="9"/>
      <c r="D27" s="8"/>
      <c r="E27" s="8"/>
      <c r="F27" s="8"/>
      <c r="G27" s="8"/>
      <c r="H27" s="8"/>
      <c r="I27" s="8"/>
      <c r="J27" s="7"/>
    </row>
    <row r="28" spans="3:10" ht="12.75">
      <c r="C28" s="4"/>
      <c r="D28" s="4"/>
      <c r="E28" s="4"/>
      <c r="F28" s="4"/>
      <c r="G28" s="4"/>
      <c r="H28" s="4"/>
      <c r="I28" s="4"/>
      <c r="J28" s="4"/>
    </row>
    <row r="29" spans="3:10" ht="12.75">
      <c r="C29" s="6" t="s">
        <v>5</v>
      </c>
      <c r="D29" s="4"/>
      <c r="E29" s="5" t="s">
        <v>4</v>
      </c>
      <c r="F29" s="4"/>
      <c r="G29" s="4"/>
      <c r="H29" s="4"/>
      <c r="I29" s="4"/>
      <c r="J29" s="4"/>
    </row>
    <row r="30" spans="4:10" ht="12.75">
      <c r="D30" s="4"/>
      <c r="F30" s="4"/>
      <c r="G30" s="4"/>
      <c r="H30" s="4"/>
      <c r="I30" s="4"/>
      <c r="J30" s="4"/>
    </row>
    <row r="32" ht="12.75">
      <c r="C32" s="3" t="s">
        <v>3</v>
      </c>
    </row>
    <row r="34" spans="3:7" ht="12.75">
      <c r="C34" s="1" t="s">
        <v>2</v>
      </c>
      <c r="E34" s="1" t="s">
        <v>1</v>
      </c>
      <c r="G34" s="2" t="s">
        <v>0</v>
      </c>
    </row>
    <row r="36" ht="12.75">
      <c r="G36"/>
    </row>
  </sheetData>
  <sheetProtection password="DF53" sheet="1"/>
  <mergeCells count="1">
    <mergeCell ref="C11:K11"/>
  </mergeCells>
  <hyperlinks>
    <hyperlink ref="G34" r:id="rId1" display="messtechnik@stadtwerke-sindelfingen.de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Sindelfingen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Habrich,Klaus</dc:creator>
  <cp:keywords/>
  <dc:description/>
  <cp:lastModifiedBy>Haustein,Lars</cp:lastModifiedBy>
  <dcterms:created xsi:type="dcterms:W3CDTF">2021-07-01T10:56:44Z</dcterms:created>
  <dcterms:modified xsi:type="dcterms:W3CDTF">2021-07-27T11:19:35Z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